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240" yWindow="960" windowWidth="4770" windowHeight="2730"/>
  </bookViews>
  <sheets>
    <sheet name="PIC" sheetId="1" r:id="rId1"/>
    <sheet name="PDP" sheetId="2" r:id="rId2"/>
  </sheets>
  <definedNames>
    <definedName name="_xlnm.Print_Area" localSheetId="0">PIC!$A$1:$N$59</definedName>
  </definedNames>
  <calcPr calcId="125725" concurrentCalc="0"/>
</workbook>
</file>

<file path=xl/calcChain.xml><?xml version="1.0" encoding="utf-8"?>
<calcChain xmlns="http://schemas.openxmlformats.org/spreadsheetml/2006/main">
  <c r="M16" i="1"/>
  <c r="L16"/>
  <c r="K16"/>
  <c r="J16"/>
  <c r="I16"/>
  <c r="H16"/>
  <c r="G16"/>
  <c r="F16"/>
  <c r="E16"/>
  <c r="D16"/>
  <c r="C16"/>
  <c r="O15"/>
  <c r="O12"/>
  <c r="O11"/>
  <c r="C18" i="2"/>
  <c r="C20"/>
  <c r="D18"/>
  <c r="D20"/>
  <c r="E18"/>
  <c r="E20"/>
  <c r="F18"/>
  <c r="F20"/>
  <c r="C15"/>
  <c r="C17"/>
  <c r="D15"/>
  <c r="D17"/>
  <c r="E15"/>
  <c r="E17"/>
  <c r="F15"/>
  <c r="F17"/>
  <c r="C12"/>
  <c r="C14"/>
  <c r="D12"/>
  <c r="D14"/>
  <c r="E12"/>
  <c r="E14"/>
  <c r="F12"/>
  <c r="F14"/>
  <c r="C9"/>
  <c r="C11"/>
  <c r="D9"/>
  <c r="D11"/>
  <c r="E9"/>
  <c r="E11"/>
  <c r="F9"/>
  <c r="F11"/>
  <c r="C6"/>
  <c r="C8"/>
  <c r="D6"/>
  <c r="D8"/>
  <c r="E6"/>
  <c r="E8"/>
  <c r="F6"/>
  <c r="F8"/>
  <c r="C22"/>
  <c r="D22"/>
  <c r="E22"/>
  <c r="F22"/>
  <c r="G22"/>
  <c r="G10"/>
  <c r="M40" i="1"/>
  <c r="L40"/>
  <c r="K40"/>
  <c r="J40"/>
  <c r="I40"/>
  <c r="H40"/>
  <c r="G40"/>
  <c r="F40"/>
  <c r="E40"/>
  <c r="D40"/>
  <c r="C40"/>
  <c r="D53"/>
  <c r="E53"/>
  <c r="F53"/>
  <c r="G53"/>
  <c r="H53"/>
  <c r="I53"/>
  <c r="J53"/>
  <c r="K53"/>
  <c r="L53"/>
  <c r="M53"/>
  <c r="N53"/>
  <c r="C53"/>
  <c r="D47"/>
  <c r="E47"/>
  <c r="F47"/>
  <c r="G47"/>
  <c r="H47"/>
  <c r="I47"/>
  <c r="J47"/>
  <c r="K47"/>
  <c r="L47"/>
  <c r="M47"/>
  <c r="N47"/>
  <c r="C47"/>
  <c r="O35"/>
  <c r="M28"/>
  <c r="L28"/>
  <c r="K28"/>
  <c r="J28"/>
  <c r="I28"/>
  <c r="H28"/>
  <c r="G28"/>
  <c r="F28"/>
  <c r="E28"/>
  <c r="D28"/>
  <c r="C28"/>
  <c r="O27"/>
  <c r="O24"/>
  <c r="O23"/>
  <c r="C71"/>
  <c r="D71"/>
  <c r="E71"/>
  <c r="F71"/>
  <c r="C74"/>
  <c r="D74"/>
  <c r="E74"/>
  <c r="F74"/>
  <c r="C77"/>
  <c r="D77"/>
  <c r="E77"/>
  <c r="F77"/>
  <c r="C80"/>
  <c r="D80"/>
  <c r="E80"/>
  <c r="F80"/>
  <c r="C83"/>
  <c r="D83"/>
  <c r="E83"/>
  <c r="F83"/>
</calcChain>
</file>

<file path=xl/sharedStrings.xml><?xml version="1.0" encoding="utf-8"?>
<sst xmlns="http://schemas.openxmlformats.org/spreadsheetml/2006/main" count="140" uniqueCount="64">
  <si>
    <t>COURTINE</t>
  </si>
  <si>
    <t>Mois</t>
  </si>
  <si>
    <t>Jan.</t>
  </si>
  <si>
    <t>Fev</t>
  </si>
  <si>
    <t>Mars</t>
  </si>
  <si>
    <t>Avril</t>
  </si>
  <si>
    <t>Mai</t>
  </si>
  <si>
    <t>Juin</t>
  </si>
  <si>
    <t>Juillet</t>
  </si>
  <si>
    <t>Août</t>
  </si>
  <si>
    <t>Sept</t>
  </si>
  <si>
    <t>Oct.</t>
  </si>
  <si>
    <t>Nov</t>
  </si>
  <si>
    <t>Déc</t>
  </si>
  <si>
    <t xml:space="preserve">Ventes </t>
  </si>
  <si>
    <t>Production</t>
  </si>
  <si>
    <t>Cumul Vent.</t>
  </si>
  <si>
    <t>Cumul Prod.</t>
  </si>
  <si>
    <t>Stock fin de mois</t>
  </si>
  <si>
    <t>Coût de détention des stocks:</t>
  </si>
  <si>
    <t xml:space="preserve">Salaires en + : </t>
  </si>
  <si>
    <t xml:space="preserve">       Total des coûts:</t>
  </si>
  <si>
    <t>Ventes H.G</t>
  </si>
  <si>
    <t>Prod. H.G.</t>
  </si>
  <si>
    <t xml:space="preserve">Cumul Ventes </t>
  </si>
  <si>
    <t>Ventes B.G</t>
  </si>
  <si>
    <t>Prod. B.G.</t>
  </si>
  <si>
    <t>QUESTION 6 :</t>
  </si>
  <si>
    <t>Proposez un programme de montage adapté aux commandes</t>
  </si>
  <si>
    <t xml:space="preserve">N.B. : On rappelle qu'une référence ne doit être produite qu'une fois par mois. </t>
  </si>
  <si>
    <t xml:space="preserve">On positionnera la quantité programmée dans la semaine prévue, ou à cheval sur deux semaines contigües, </t>
  </si>
  <si>
    <t>(par exemple 5000 H3 en semaine 2 ou bien 2000 H3 en semaine 1 et 3000 en semaine 2.</t>
  </si>
  <si>
    <t xml:space="preserve">   Plan directeur pour le mois de novembre</t>
  </si>
  <si>
    <t>Sem.</t>
  </si>
  <si>
    <t>total</t>
  </si>
  <si>
    <t>Commandes H1</t>
  </si>
  <si>
    <t>Production H1</t>
  </si>
  <si>
    <t>Stock H1</t>
  </si>
  <si>
    <t>Commandes H2</t>
  </si>
  <si>
    <t>Production H2</t>
  </si>
  <si>
    <t>Stock H2</t>
  </si>
  <si>
    <t>Commandes H3</t>
  </si>
  <si>
    <t>Production H3</t>
  </si>
  <si>
    <t>Stock H3</t>
  </si>
  <si>
    <t>Commandes H4</t>
  </si>
  <si>
    <t>Production H4</t>
  </si>
  <si>
    <t>Stock H4</t>
  </si>
  <si>
    <t>Commandes H5</t>
  </si>
  <si>
    <t>Production H5</t>
  </si>
  <si>
    <t>Stock H5</t>
  </si>
  <si>
    <t>Total Production</t>
  </si>
  <si>
    <t>Coût de revient d'une fixation=</t>
  </si>
  <si>
    <t>Coût de revient d'une fixation HG=</t>
  </si>
  <si>
    <t>Coût de main-d'œuvre=</t>
  </si>
  <si>
    <t>Coût de revient d'une fixation BG=</t>
  </si>
  <si>
    <t>Taux de coût de détention=</t>
  </si>
  <si>
    <t>Augmentation des coûts salariaux=</t>
  </si>
  <si>
    <t>Stock mini</t>
  </si>
  <si>
    <t>Total</t>
  </si>
  <si>
    <t xml:space="preserve">   Plan directeur de production  pour le mois de novembre</t>
  </si>
  <si>
    <t xml:space="preserve">       1. PIC avec augmentation du stock initial</t>
  </si>
  <si>
    <t xml:space="preserve">      2. PIC avec travail en Août</t>
  </si>
  <si>
    <t xml:space="preserve">             3.  PIC avec séparation des références haut de gamme et bas de gamme</t>
  </si>
  <si>
    <t xml:space="preserve">       0. PIC initial</t>
  </si>
</sst>
</file>

<file path=xl/styles.xml><?xml version="1.0" encoding="utf-8"?>
<styleSheet xmlns="http://schemas.openxmlformats.org/spreadsheetml/2006/main">
  <fonts count="7">
    <font>
      <sz val="10"/>
      <name val="Helv"/>
    </font>
    <font>
      <b/>
      <sz val="10"/>
      <name val="Helv"/>
    </font>
    <font>
      <i/>
      <sz val="10"/>
      <name val="Helv"/>
    </font>
    <font>
      <b/>
      <i/>
      <sz val="10"/>
      <name val="Helv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3" xfId="0" applyFont="1" applyBorder="1"/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4" fillId="0" borderId="0" xfId="0" applyFont="1"/>
    <xf numFmtId="0" fontId="5" fillId="0" borderId="5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5" fillId="2" borderId="0" xfId="0" applyFont="1" applyFill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2" borderId="6" xfId="0" applyFont="1" applyFill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8" xfId="0" applyFont="1" applyBorder="1"/>
    <xf numFmtId="0" fontId="5" fillId="2" borderId="9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4" fillId="3" borderId="0" xfId="0" applyFont="1" applyFill="1" applyAlignment="1">
      <alignment horizontal="right"/>
    </xf>
    <xf numFmtId="0" fontId="5" fillId="3" borderId="0" xfId="0" applyFont="1" applyFill="1" applyAlignment="1">
      <alignment horizontal="left"/>
    </xf>
    <xf numFmtId="0" fontId="6" fillId="4" borderId="1" xfId="0" applyFont="1" applyFill="1" applyBorder="1" applyAlignment="1">
      <alignment horizontal="center"/>
    </xf>
    <xf numFmtId="0" fontId="5" fillId="0" borderId="0" xfId="0" applyFont="1"/>
    <xf numFmtId="0" fontId="4" fillId="3" borderId="0" xfId="0" applyFont="1" applyFill="1" applyAlignment="1">
      <alignment horizontal="left"/>
    </xf>
    <xf numFmtId="0" fontId="5" fillId="4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" fontId="5" fillId="6" borderId="1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0" fillId="0" borderId="0" xfId="0" applyFill="1"/>
    <xf numFmtId="0" fontId="1" fillId="6" borderId="10" xfId="0" applyFont="1" applyFill="1" applyBorder="1"/>
    <xf numFmtId="0" fontId="0" fillId="6" borderId="11" xfId="0" applyFill="1" applyBorder="1"/>
    <xf numFmtId="0" fontId="1" fillId="6" borderId="11" xfId="0" applyFont="1" applyFill="1" applyBorder="1"/>
    <xf numFmtId="0" fontId="1" fillId="6" borderId="12" xfId="0" applyFont="1" applyFill="1" applyBorder="1"/>
    <xf numFmtId="0" fontId="1" fillId="6" borderId="1" xfId="0" applyFont="1" applyFill="1" applyBorder="1"/>
    <xf numFmtId="0" fontId="0" fillId="6" borderId="1" xfId="0" applyFill="1" applyBorder="1"/>
    <xf numFmtId="0" fontId="3" fillId="6" borderId="11" xfId="0" applyFont="1" applyFill="1" applyBorder="1"/>
    <xf numFmtId="0" fontId="3" fillId="6" borderId="12" xfId="0" applyFont="1" applyFill="1" applyBorder="1"/>
    <xf numFmtId="0" fontId="2" fillId="6" borderId="11" xfId="0" applyFont="1" applyFill="1" applyBorder="1"/>
    <xf numFmtId="0" fontId="2" fillId="6" borderId="12" xfId="0" applyFont="1" applyFill="1" applyBorder="1"/>
    <xf numFmtId="0" fontId="0" fillId="6" borderId="12" xfId="0" applyFill="1" applyBorder="1"/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0" fillId="8" borderId="1" xfId="0" applyFill="1" applyBorder="1"/>
    <xf numFmtId="0" fontId="0" fillId="5" borderId="1" xfId="0" applyFill="1" applyBorder="1"/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4" fillId="3" borderId="0" xfId="0" applyFont="1" applyFill="1"/>
    <xf numFmtId="0" fontId="5" fillId="3" borderId="10" xfId="0" applyFont="1" applyFill="1" applyBorder="1"/>
    <xf numFmtId="0" fontId="4" fillId="3" borderId="11" xfId="0" applyFont="1" applyFill="1" applyBorder="1"/>
    <xf numFmtId="0" fontId="4" fillId="3" borderId="12" xfId="0" applyFont="1" applyFill="1" applyBorder="1"/>
    <xf numFmtId="0" fontId="4" fillId="3" borderId="0" xfId="0" applyFont="1" applyFill="1" applyBorder="1"/>
    <xf numFmtId="0" fontId="0" fillId="3" borderId="0" xfId="0" applyFill="1"/>
    <xf numFmtId="0" fontId="4" fillId="3" borderId="0" xfId="0" applyFont="1" applyFill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5" fillId="3" borderId="0" xfId="0" applyFont="1" applyFill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right"/>
    </xf>
    <xf numFmtId="0" fontId="5" fillId="2" borderId="10" xfId="0" applyFont="1" applyFill="1" applyBorder="1"/>
    <xf numFmtId="0" fontId="5" fillId="2" borderId="12" xfId="0" applyFont="1" applyFill="1" applyBorder="1"/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05"/>
  <sheetViews>
    <sheetView showGridLines="0" tabSelected="1" zoomScaleNormal="100" workbookViewId="0"/>
  </sheetViews>
  <sheetFormatPr baseColWidth="10" defaultColWidth="4.7109375" defaultRowHeight="15.95" customHeight="1"/>
  <cols>
    <col min="1" max="1" width="15.28515625" customWidth="1"/>
    <col min="2" max="2" width="6.7109375" customWidth="1"/>
    <col min="3" max="14" width="8.28515625" customWidth="1"/>
  </cols>
  <sheetData>
    <row r="1" spans="1:20" ht="12" customHeight="1">
      <c r="A1" s="52" t="s">
        <v>0</v>
      </c>
      <c r="K1" s="1"/>
      <c r="L1" s="1"/>
      <c r="M1" s="1"/>
    </row>
    <row r="2" spans="1:20" ht="12" customHeight="1">
      <c r="K2" s="1"/>
      <c r="L2" s="1"/>
      <c r="M2" s="1"/>
    </row>
    <row r="3" spans="1:20" s="21" customFormat="1" ht="12" customHeight="1">
      <c r="A3" s="15"/>
      <c r="B3" s="15"/>
      <c r="C3" s="16" t="s">
        <v>51</v>
      </c>
      <c r="D3" s="17"/>
      <c r="E3" s="17"/>
      <c r="F3" s="17"/>
      <c r="G3" s="18"/>
      <c r="H3" s="19">
        <v>50</v>
      </c>
      <c r="I3" s="16" t="s">
        <v>52</v>
      </c>
      <c r="J3" s="17"/>
      <c r="K3" s="17"/>
      <c r="L3" s="17"/>
      <c r="M3" s="18"/>
      <c r="N3" s="20">
        <v>55</v>
      </c>
      <c r="O3" s="15"/>
    </row>
    <row r="4" spans="1:20" s="21" customFormat="1" ht="12" customHeight="1">
      <c r="A4" s="15"/>
      <c r="B4" s="15"/>
      <c r="C4" s="22" t="s">
        <v>53</v>
      </c>
      <c r="D4" s="23"/>
      <c r="E4" s="23"/>
      <c r="F4" s="23"/>
      <c r="G4" s="24"/>
      <c r="H4" s="25">
        <v>10</v>
      </c>
      <c r="I4" s="26" t="s">
        <v>54</v>
      </c>
      <c r="J4" s="23"/>
      <c r="K4" s="23"/>
      <c r="L4" s="23"/>
      <c r="M4" s="24"/>
      <c r="N4" s="27">
        <v>45</v>
      </c>
      <c r="O4" s="15"/>
    </row>
    <row r="5" spans="1:20" s="21" customFormat="1" ht="12" customHeight="1">
      <c r="A5" s="15"/>
      <c r="B5" s="15"/>
      <c r="C5" s="28" t="s">
        <v>55</v>
      </c>
      <c r="D5" s="29"/>
      <c r="E5" s="29"/>
      <c r="F5" s="29"/>
      <c r="G5" s="30"/>
      <c r="H5" s="31">
        <v>0.3</v>
      </c>
      <c r="I5" s="28" t="s">
        <v>56</v>
      </c>
      <c r="J5" s="29"/>
      <c r="K5" s="29"/>
      <c r="L5" s="29"/>
      <c r="M5" s="29"/>
      <c r="N5" s="31">
        <v>0.03</v>
      </c>
      <c r="O5" s="15"/>
    </row>
    <row r="6" spans="1:20" s="21" customFormat="1" ht="12" customHeight="1">
      <c r="A6" s="15"/>
      <c r="B6" s="15"/>
      <c r="C6" s="45"/>
      <c r="D6" s="23"/>
      <c r="E6" s="23"/>
      <c r="F6" s="23"/>
      <c r="G6" s="24"/>
      <c r="H6" s="46"/>
      <c r="I6" s="45"/>
      <c r="J6" s="23"/>
      <c r="K6" s="23"/>
      <c r="L6" s="23"/>
      <c r="M6" s="23"/>
      <c r="N6" s="46"/>
      <c r="O6" s="15"/>
    </row>
    <row r="7" spans="1:20" ht="12" customHeight="1">
      <c r="D7" s="48" t="s">
        <v>63</v>
      </c>
      <c r="E7" s="49"/>
      <c r="F7" s="49"/>
      <c r="G7" s="50"/>
      <c r="H7" s="50"/>
      <c r="I7" s="51"/>
      <c r="J7" s="51"/>
      <c r="K7" s="1"/>
      <c r="L7" s="1"/>
      <c r="M7" s="1"/>
      <c r="N7" s="47"/>
    </row>
    <row r="8" spans="1:20" s="21" customFormat="1" ht="12" customHeight="1">
      <c r="A8" s="15"/>
      <c r="B8" s="15"/>
      <c r="C8" s="45"/>
      <c r="D8" s="23"/>
      <c r="E8" s="23"/>
      <c r="F8" s="23"/>
      <c r="G8" s="24"/>
      <c r="H8" s="46"/>
      <c r="I8" s="45"/>
      <c r="J8" s="23"/>
      <c r="K8" s="23"/>
      <c r="L8" s="23"/>
      <c r="M8" s="23"/>
      <c r="N8" s="46"/>
      <c r="O8" s="15"/>
    </row>
    <row r="9" spans="1:20" s="21" customFormat="1" ht="12" customHeight="1">
      <c r="A9" s="15"/>
      <c r="B9" s="15"/>
      <c r="C9" s="32"/>
      <c r="D9" s="15"/>
      <c r="E9" s="15"/>
      <c r="F9" s="15"/>
      <c r="G9" s="33"/>
      <c r="H9" s="15"/>
      <c r="I9" s="15"/>
      <c r="J9" s="15"/>
      <c r="K9" s="15"/>
      <c r="L9" s="15"/>
      <c r="M9" s="15"/>
      <c r="N9" s="15"/>
      <c r="O9" s="15"/>
    </row>
    <row r="10" spans="1:20" s="21" customFormat="1" ht="12" customHeight="1">
      <c r="A10" s="34" t="s">
        <v>1</v>
      </c>
      <c r="B10" s="34"/>
      <c r="C10" s="35" t="s">
        <v>2</v>
      </c>
      <c r="D10" s="35" t="s">
        <v>3</v>
      </c>
      <c r="E10" s="35" t="s">
        <v>4</v>
      </c>
      <c r="F10" s="35" t="s">
        <v>5</v>
      </c>
      <c r="G10" s="35" t="s">
        <v>6</v>
      </c>
      <c r="H10" s="35" t="s">
        <v>7</v>
      </c>
      <c r="I10" s="35" t="s">
        <v>8</v>
      </c>
      <c r="J10" s="35" t="s">
        <v>9</v>
      </c>
      <c r="K10" s="35" t="s">
        <v>10</v>
      </c>
      <c r="L10" s="35" t="s">
        <v>11</v>
      </c>
      <c r="M10" s="35" t="s">
        <v>12</v>
      </c>
      <c r="N10" s="35" t="s">
        <v>13</v>
      </c>
      <c r="O10" s="32"/>
      <c r="P10" s="36"/>
      <c r="Q10" s="36"/>
      <c r="R10" s="36"/>
      <c r="S10" s="36"/>
      <c r="T10" s="36"/>
    </row>
    <row r="11" spans="1:20" s="36" customFormat="1" ht="12" customHeight="1">
      <c r="A11" s="37" t="s">
        <v>14</v>
      </c>
      <c r="B11" s="37"/>
      <c r="C11" s="38">
        <v>10</v>
      </c>
      <c r="D11" s="38">
        <v>10</v>
      </c>
      <c r="E11" s="38">
        <v>5</v>
      </c>
      <c r="F11" s="38">
        <v>5</v>
      </c>
      <c r="G11" s="38">
        <v>10</v>
      </c>
      <c r="H11" s="38">
        <v>10</v>
      </c>
      <c r="I11" s="38">
        <v>60</v>
      </c>
      <c r="J11" s="38">
        <v>40</v>
      </c>
      <c r="K11" s="38">
        <v>80</v>
      </c>
      <c r="L11" s="38">
        <v>150</v>
      </c>
      <c r="M11" s="38">
        <v>40</v>
      </c>
      <c r="N11" s="38">
        <v>20</v>
      </c>
      <c r="O11" s="21">
        <f>SUM(C11:N11)</f>
        <v>440</v>
      </c>
      <c r="P11" s="21"/>
      <c r="Q11" s="21"/>
      <c r="R11" s="21"/>
      <c r="S11" s="21"/>
      <c r="T11" s="21"/>
    </row>
    <row r="12" spans="1:20" s="21" customFormat="1" ht="12" customHeight="1">
      <c r="A12" s="15" t="s">
        <v>15</v>
      </c>
      <c r="B12" s="39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21">
        <f>SUM(C12:N12)</f>
        <v>0</v>
      </c>
    </row>
    <row r="13" spans="1:20" s="21" customFormat="1" ht="12" customHeight="1">
      <c r="A13" s="15" t="s">
        <v>16</v>
      </c>
      <c r="B13" s="39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</row>
    <row r="14" spans="1:20" s="21" customFormat="1" ht="12" customHeight="1">
      <c r="A14" s="21" t="s">
        <v>17</v>
      </c>
      <c r="B14" s="39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</row>
    <row r="15" spans="1:20" s="21" customFormat="1" ht="12" customHeight="1">
      <c r="A15" s="15" t="s">
        <v>18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21">
        <f>SUM(C15:N15)</f>
        <v>0</v>
      </c>
    </row>
    <row r="16" spans="1:20" s="21" customFormat="1" ht="12" customHeight="1">
      <c r="A16" s="15" t="s">
        <v>57</v>
      </c>
      <c r="B16" s="15"/>
      <c r="C16" s="43">
        <f t="shared" ref="C16:H16" si="0">D11/2</f>
        <v>5</v>
      </c>
      <c r="D16" s="43">
        <f t="shared" si="0"/>
        <v>2.5</v>
      </c>
      <c r="E16" s="43">
        <f t="shared" si="0"/>
        <v>2.5</v>
      </c>
      <c r="F16" s="43">
        <f t="shared" si="0"/>
        <v>5</v>
      </c>
      <c r="G16" s="43">
        <f t="shared" si="0"/>
        <v>5</v>
      </c>
      <c r="H16" s="43">
        <f t="shared" si="0"/>
        <v>30</v>
      </c>
      <c r="I16" s="43">
        <f>J11+K11/2</f>
        <v>80</v>
      </c>
      <c r="J16" s="43">
        <f>K11/2</f>
        <v>40</v>
      </c>
      <c r="K16" s="43">
        <f>L11/2</f>
        <v>75</v>
      </c>
      <c r="L16" s="43">
        <f>M11/2</f>
        <v>20</v>
      </c>
      <c r="M16" s="43">
        <f>N11/2</f>
        <v>10</v>
      </c>
      <c r="N16" s="36"/>
    </row>
    <row r="17" spans="1:20" s="21" customFormat="1" ht="12" customHeight="1">
      <c r="B17" s="32" t="s">
        <v>19</v>
      </c>
      <c r="C17" s="36"/>
      <c r="D17" s="36"/>
      <c r="F17" s="44"/>
    </row>
    <row r="18" spans="1:20" ht="12" customHeight="1">
      <c r="A18" s="3"/>
      <c r="B18" s="3"/>
      <c r="C18" s="3"/>
      <c r="F18" s="1"/>
      <c r="G18" s="1"/>
      <c r="H18" s="1"/>
      <c r="I18" s="1"/>
      <c r="J18" s="1"/>
      <c r="K18" s="1"/>
      <c r="L18" s="1"/>
      <c r="M18" s="1"/>
    </row>
    <row r="19" spans="1:20" ht="12" customHeight="1">
      <c r="D19" s="48" t="s">
        <v>60</v>
      </c>
      <c r="E19" s="49"/>
      <c r="F19" s="49"/>
      <c r="G19" s="50"/>
      <c r="H19" s="50"/>
      <c r="I19" s="51"/>
      <c r="J19" s="51"/>
      <c r="K19" s="1"/>
      <c r="L19" s="1"/>
      <c r="M19" s="1"/>
      <c r="N19" s="47"/>
    </row>
    <row r="20" spans="1:20" s="21" customFormat="1" ht="12" customHeight="1">
      <c r="A20" s="15"/>
      <c r="B20" s="15"/>
      <c r="C20" s="45"/>
      <c r="D20" s="23"/>
      <c r="E20" s="23"/>
      <c r="F20" s="23"/>
      <c r="G20" s="24"/>
      <c r="H20" s="46"/>
      <c r="I20" s="45"/>
      <c r="J20" s="23"/>
      <c r="K20" s="23"/>
      <c r="L20" s="23"/>
      <c r="M20" s="23"/>
      <c r="N20" s="46"/>
      <c r="O20" s="15"/>
    </row>
    <row r="21" spans="1:20" s="21" customFormat="1" ht="12" customHeight="1">
      <c r="A21" s="15"/>
      <c r="B21" s="15"/>
      <c r="C21" s="32"/>
      <c r="D21" s="15"/>
      <c r="E21" s="15"/>
      <c r="F21" s="15"/>
      <c r="G21" s="33"/>
      <c r="H21" s="15"/>
      <c r="I21" s="15"/>
      <c r="J21" s="15"/>
      <c r="K21" s="15"/>
      <c r="L21" s="15"/>
      <c r="M21" s="15"/>
      <c r="N21" s="15"/>
      <c r="O21" s="15"/>
    </row>
    <row r="22" spans="1:20" s="21" customFormat="1" ht="12" customHeight="1">
      <c r="A22" s="34" t="s">
        <v>1</v>
      </c>
      <c r="B22" s="34"/>
      <c r="C22" s="35" t="s">
        <v>2</v>
      </c>
      <c r="D22" s="35" t="s">
        <v>3</v>
      </c>
      <c r="E22" s="35" t="s">
        <v>4</v>
      </c>
      <c r="F22" s="35" t="s">
        <v>5</v>
      </c>
      <c r="G22" s="35" t="s">
        <v>6</v>
      </c>
      <c r="H22" s="35" t="s">
        <v>7</v>
      </c>
      <c r="I22" s="35" t="s">
        <v>8</v>
      </c>
      <c r="J22" s="35" t="s">
        <v>9</v>
      </c>
      <c r="K22" s="35" t="s">
        <v>10</v>
      </c>
      <c r="L22" s="35" t="s">
        <v>11</v>
      </c>
      <c r="M22" s="35" t="s">
        <v>12</v>
      </c>
      <c r="N22" s="35" t="s">
        <v>13</v>
      </c>
      <c r="O22" s="32"/>
      <c r="P22" s="36"/>
      <c r="Q22" s="36"/>
      <c r="R22" s="36"/>
      <c r="S22" s="36"/>
      <c r="T22" s="36"/>
    </row>
    <row r="23" spans="1:20" s="36" customFormat="1" ht="12" customHeight="1">
      <c r="A23" s="37" t="s">
        <v>14</v>
      </c>
      <c r="B23" s="37"/>
      <c r="C23" s="38">
        <v>10</v>
      </c>
      <c r="D23" s="38">
        <v>10</v>
      </c>
      <c r="E23" s="38">
        <v>5</v>
      </c>
      <c r="F23" s="38">
        <v>5</v>
      </c>
      <c r="G23" s="38">
        <v>10</v>
      </c>
      <c r="H23" s="38">
        <v>10</v>
      </c>
      <c r="I23" s="38">
        <v>60</v>
      </c>
      <c r="J23" s="38">
        <v>40</v>
      </c>
      <c r="K23" s="38">
        <v>80</v>
      </c>
      <c r="L23" s="38">
        <v>150</v>
      </c>
      <c r="M23" s="38">
        <v>40</v>
      </c>
      <c r="N23" s="38">
        <v>20</v>
      </c>
      <c r="O23" s="21">
        <f>SUM(C23:N23)</f>
        <v>440</v>
      </c>
      <c r="P23" s="21"/>
      <c r="Q23" s="21"/>
      <c r="R23" s="21"/>
      <c r="S23" s="21"/>
      <c r="T23" s="21"/>
    </row>
    <row r="24" spans="1:20" s="21" customFormat="1" ht="12" customHeight="1">
      <c r="A24" s="15" t="s">
        <v>15</v>
      </c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21">
        <f>SUM(C24:N24)</f>
        <v>0</v>
      </c>
    </row>
    <row r="25" spans="1:20" s="21" customFormat="1" ht="12" customHeight="1">
      <c r="A25" s="15" t="s">
        <v>16</v>
      </c>
      <c r="B25" s="39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</row>
    <row r="26" spans="1:20" s="21" customFormat="1" ht="12" customHeight="1">
      <c r="A26" s="21" t="s">
        <v>17</v>
      </c>
      <c r="B26" s="39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</row>
    <row r="27" spans="1:20" s="21" customFormat="1" ht="12" customHeight="1">
      <c r="A27" s="15" t="s">
        <v>18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1">
        <f>SUM(C27:N27)</f>
        <v>0</v>
      </c>
    </row>
    <row r="28" spans="1:20" s="21" customFormat="1" ht="12" customHeight="1">
      <c r="A28" s="15" t="s">
        <v>57</v>
      </c>
      <c r="B28" s="15"/>
      <c r="C28" s="43">
        <f t="shared" ref="C28:M28" si="1">D23/2</f>
        <v>5</v>
      </c>
      <c r="D28" s="43">
        <f t="shared" si="1"/>
        <v>2.5</v>
      </c>
      <c r="E28" s="43">
        <f t="shared" si="1"/>
        <v>2.5</v>
      </c>
      <c r="F28" s="43">
        <f t="shared" si="1"/>
        <v>5</v>
      </c>
      <c r="G28" s="43">
        <f t="shared" si="1"/>
        <v>5</v>
      </c>
      <c r="H28" s="43">
        <f t="shared" si="1"/>
        <v>30</v>
      </c>
      <c r="I28" s="43">
        <f>J23+K23/2</f>
        <v>80</v>
      </c>
      <c r="J28" s="43">
        <f t="shared" si="1"/>
        <v>40</v>
      </c>
      <c r="K28" s="43">
        <f t="shared" si="1"/>
        <v>75</v>
      </c>
      <c r="L28" s="43">
        <f t="shared" si="1"/>
        <v>20</v>
      </c>
      <c r="M28" s="43">
        <f t="shared" si="1"/>
        <v>10</v>
      </c>
      <c r="N28" s="36"/>
    </row>
    <row r="29" spans="1:20" s="21" customFormat="1" ht="12" customHeight="1">
      <c r="B29" s="32" t="s">
        <v>19</v>
      </c>
      <c r="C29" s="36"/>
      <c r="D29" s="36"/>
      <c r="F29" s="44"/>
    </row>
    <row r="30" spans="1:20" ht="12" customHeight="1">
      <c r="A30" s="3"/>
      <c r="B30" s="3"/>
      <c r="C30" s="3"/>
      <c r="F30" s="1"/>
      <c r="G30" s="1"/>
      <c r="H30" s="1"/>
      <c r="I30" s="1"/>
      <c r="J30" s="1"/>
      <c r="K30" s="1"/>
      <c r="L30" s="1"/>
      <c r="M30" s="1"/>
    </row>
    <row r="31" spans="1:20" ht="12" customHeight="1">
      <c r="D31" s="1"/>
      <c r="F31" s="1"/>
      <c r="G31" s="1"/>
      <c r="H31" s="1"/>
      <c r="I31" s="1"/>
      <c r="J31" s="1"/>
      <c r="K31" s="1"/>
      <c r="L31" s="1"/>
      <c r="M31" s="1"/>
    </row>
    <row r="32" spans="1:20" s="3" customFormat="1" ht="12" customHeight="1">
      <c r="A32"/>
      <c r="D32" s="48" t="s">
        <v>61</v>
      </c>
      <c r="E32" s="49"/>
      <c r="F32" s="54"/>
      <c r="G32" s="54"/>
      <c r="H32" s="55"/>
    </row>
    <row r="33" spans="1:20" s="3" customFormat="1" ht="12" customHeight="1">
      <c r="A33" s="4"/>
      <c r="E33" s="2"/>
    </row>
    <row r="34" spans="1:20" s="21" customFormat="1" ht="12" customHeight="1">
      <c r="A34" s="34" t="s">
        <v>1</v>
      </c>
      <c r="B34" s="34"/>
      <c r="C34" s="35" t="s">
        <v>2</v>
      </c>
      <c r="D34" s="35" t="s">
        <v>3</v>
      </c>
      <c r="E34" s="35" t="s">
        <v>4</v>
      </c>
      <c r="F34" s="35" t="s">
        <v>5</v>
      </c>
      <c r="G34" s="35" t="s">
        <v>6</v>
      </c>
      <c r="H34" s="35" t="s">
        <v>7</v>
      </c>
      <c r="I34" s="35" t="s">
        <v>8</v>
      </c>
      <c r="J34" s="35" t="s">
        <v>9</v>
      </c>
      <c r="K34" s="35" t="s">
        <v>10</v>
      </c>
      <c r="L34" s="35" t="s">
        <v>11</v>
      </c>
      <c r="M34" s="35" t="s">
        <v>12</v>
      </c>
      <c r="N34" s="35" t="s">
        <v>13</v>
      </c>
      <c r="O34" s="32"/>
      <c r="P34" s="36"/>
      <c r="Q34" s="36"/>
      <c r="R34" s="36"/>
      <c r="S34" s="36"/>
      <c r="T34" s="36"/>
    </row>
    <row r="35" spans="1:20" s="36" customFormat="1" ht="12" customHeight="1">
      <c r="A35" s="37" t="s">
        <v>14</v>
      </c>
      <c r="B35" s="37"/>
      <c r="C35" s="38">
        <v>10</v>
      </c>
      <c r="D35" s="38">
        <v>10</v>
      </c>
      <c r="E35" s="38">
        <v>5</v>
      </c>
      <c r="F35" s="38">
        <v>5</v>
      </c>
      <c r="G35" s="38">
        <v>10</v>
      </c>
      <c r="H35" s="38">
        <v>10</v>
      </c>
      <c r="I35" s="38">
        <v>60</v>
      </c>
      <c r="J35" s="38">
        <v>40</v>
      </c>
      <c r="K35" s="38">
        <v>80</v>
      </c>
      <c r="L35" s="38">
        <v>150</v>
      </c>
      <c r="M35" s="38">
        <v>40</v>
      </c>
      <c r="N35" s="38">
        <v>20</v>
      </c>
      <c r="O35" s="21">
        <f>SUM(C35:N35)</f>
        <v>440</v>
      </c>
      <c r="P35" s="21"/>
      <c r="Q35" s="21"/>
      <c r="R35" s="21"/>
      <c r="S35" s="21"/>
      <c r="T35" s="21"/>
    </row>
    <row r="36" spans="1:20" ht="12" customHeight="1">
      <c r="A36" s="4" t="s">
        <v>15</v>
      </c>
      <c r="B36" s="4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</row>
    <row r="37" spans="1:20" ht="12" customHeight="1">
      <c r="A37" s="4" t="s">
        <v>16</v>
      </c>
      <c r="B37" s="4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</row>
    <row r="38" spans="1:20" ht="12" customHeight="1">
      <c r="A38" t="s">
        <v>17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1:20" ht="12" customHeight="1">
      <c r="A39" s="4" t="s">
        <v>18</v>
      </c>
      <c r="B39" s="60">
        <v>20</v>
      </c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</row>
    <row r="40" spans="1:20" s="21" customFormat="1" ht="12" customHeight="1">
      <c r="A40" s="15" t="s">
        <v>57</v>
      </c>
      <c r="B40" s="15"/>
      <c r="C40" s="43">
        <f t="shared" ref="C40:H40" si="2">D35/2</f>
        <v>5</v>
      </c>
      <c r="D40" s="43">
        <f t="shared" si="2"/>
        <v>2.5</v>
      </c>
      <c r="E40" s="43">
        <f t="shared" si="2"/>
        <v>2.5</v>
      </c>
      <c r="F40" s="43">
        <f t="shared" si="2"/>
        <v>5</v>
      </c>
      <c r="G40" s="43">
        <f t="shared" si="2"/>
        <v>5</v>
      </c>
      <c r="H40" s="43">
        <f t="shared" si="2"/>
        <v>30</v>
      </c>
      <c r="I40" s="43">
        <f>J35+K35/2</f>
        <v>80</v>
      </c>
      <c r="J40" s="43">
        <f>K35/2</f>
        <v>40</v>
      </c>
      <c r="K40" s="43">
        <f>L35/2</f>
        <v>75</v>
      </c>
      <c r="L40" s="43">
        <f>M35/2</f>
        <v>20</v>
      </c>
      <c r="M40" s="43">
        <f>N35/2</f>
        <v>10</v>
      </c>
      <c r="N40" s="36"/>
    </row>
    <row r="41" spans="1:20" ht="12" customHeight="1">
      <c r="A41" s="4"/>
      <c r="B41" s="4"/>
      <c r="C41" s="1"/>
      <c r="D41" s="1"/>
      <c r="H41" s="1"/>
      <c r="I41" s="1"/>
      <c r="J41" s="1"/>
      <c r="L41" s="1"/>
      <c r="M41" s="1"/>
    </row>
    <row r="42" spans="1:20" ht="12" customHeight="1">
      <c r="B42" s="5" t="s">
        <v>19</v>
      </c>
      <c r="C42" s="1"/>
      <c r="D42" s="1"/>
      <c r="F42" s="53"/>
      <c r="H42" s="1" t="s">
        <v>20</v>
      </c>
      <c r="I42" s="1"/>
      <c r="J42" s="52"/>
      <c r="K42" s="1" t="s">
        <v>21</v>
      </c>
      <c r="M42" s="1"/>
      <c r="N42" s="53"/>
    </row>
    <row r="43" spans="1:20" ht="12" customHeight="1">
      <c r="A43" s="5"/>
      <c r="B43" s="5"/>
      <c r="C43" s="1"/>
      <c r="D43" s="1"/>
      <c r="H43" s="1"/>
      <c r="I43" s="1"/>
      <c r="J43" s="1"/>
      <c r="L43" s="1"/>
      <c r="M43" s="1"/>
    </row>
    <row r="44" spans="1:20" s="2" customFormat="1" ht="12" customHeight="1">
      <c r="A44"/>
      <c r="B44" s="48" t="s">
        <v>62</v>
      </c>
      <c r="C44" s="49"/>
      <c r="D44" s="56"/>
      <c r="E44" s="56"/>
      <c r="F44" s="56"/>
      <c r="G44" s="56"/>
      <c r="H44" s="56"/>
      <c r="I44" s="56"/>
      <c r="J44" s="56"/>
      <c r="K44" s="57"/>
      <c r="L44" s="57"/>
      <c r="M44" s="57"/>
    </row>
    <row r="45" spans="1:20" s="2" customFormat="1" ht="12" customHeight="1">
      <c r="A45" s="5"/>
      <c r="C45" s="5"/>
    </row>
    <row r="46" spans="1:20" s="1" customFormat="1" ht="12" customHeight="1">
      <c r="A46" s="5" t="s">
        <v>1</v>
      </c>
      <c r="B46" s="5"/>
      <c r="C46" s="35" t="s">
        <v>2</v>
      </c>
      <c r="D46" s="35" t="s">
        <v>3</v>
      </c>
      <c r="E46" s="35" t="s">
        <v>4</v>
      </c>
      <c r="F46" s="35" t="s">
        <v>5</v>
      </c>
      <c r="G46" s="35" t="s">
        <v>6</v>
      </c>
      <c r="H46" s="35" t="s">
        <v>7</v>
      </c>
      <c r="I46" s="35" t="s">
        <v>8</v>
      </c>
      <c r="J46" s="35" t="s">
        <v>9</v>
      </c>
      <c r="K46" s="35" t="s">
        <v>10</v>
      </c>
      <c r="L46" s="35" t="s">
        <v>11</v>
      </c>
      <c r="M46" s="35" t="s">
        <v>12</v>
      </c>
      <c r="N46" s="35" t="s">
        <v>13</v>
      </c>
      <c r="O46" s="5"/>
    </row>
    <row r="47" spans="1:20" s="1" customFormat="1" ht="12" customHeight="1">
      <c r="A47" s="1" t="s">
        <v>22</v>
      </c>
      <c r="C47" s="63">
        <f>C35/2</f>
        <v>5</v>
      </c>
      <c r="D47" s="63">
        <f t="shared" ref="D47:N47" si="3">D35/2</f>
        <v>5</v>
      </c>
      <c r="E47" s="63">
        <f t="shared" si="3"/>
        <v>2.5</v>
      </c>
      <c r="F47" s="63">
        <f t="shared" si="3"/>
        <v>2.5</v>
      </c>
      <c r="G47" s="63">
        <f t="shared" si="3"/>
        <v>5</v>
      </c>
      <c r="H47" s="63">
        <f t="shared" si="3"/>
        <v>5</v>
      </c>
      <c r="I47" s="63">
        <f t="shared" si="3"/>
        <v>30</v>
      </c>
      <c r="J47" s="63">
        <f t="shared" si="3"/>
        <v>20</v>
      </c>
      <c r="K47" s="63">
        <f t="shared" si="3"/>
        <v>40</v>
      </c>
      <c r="L47" s="63">
        <f t="shared" si="3"/>
        <v>75</v>
      </c>
      <c r="M47" s="63">
        <f t="shared" si="3"/>
        <v>20</v>
      </c>
      <c r="N47" s="63">
        <f t="shared" si="3"/>
        <v>10</v>
      </c>
    </row>
    <row r="48" spans="1:20" ht="12" customHeight="1">
      <c r="A48" t="s">
        <v>23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</row>
    <row r="49" spans="1:14" ht="12" customHeight="1">
      <c r="A49" t="s">
        <v>24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</row>
    <row r="50" spans="1:14" ht="12" customHeight="1">
      <c r="A50" t="s">
        <v>17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</row>
    <row r="51" spans="1:14" ht="12" customHeight="1">
      <c r="A51" s="4" t="s">
        <v>18</v>
      </c>
      <c r="B51" s="64">
        <v>20</v>
      </c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</row>
    <row r="52" spans="1:14" ht="12" customHeight="1">
      <c r="A52" s="4"/>
    </row>
    <row r="53" spans="1:14" s="1" customFormat="1" ht="12" customHeight="1">
      <c r="A53" s="1" t="s">
        <v>25</v>
      </c>
      <c r="C53" s="63">
        <f>C35/2</f>
        <v>5</v>
      </c>
      <c r="D53" s="63">
        <f t="shared" ref="D53:N53" si="4">D35/2</f>
        <v>5</v>
      </c>
      <c r="E53" s="63">
        <f t="shared" si="4"/>
        <v>2.5</v>
      </c>
      <c r="F53" s="63">
        <f t="shared" si="4"/>
        <v>2.5</v>
      </c>
      <c r="G53" s="63">
        <f t="shared" si="4"/>
        <v>5</v>
      </c>
      <c r="H53" s="63">
        <f t="shared" si="4"/>
        <v>5</v>
      </c>
      <c r="I53" s="63">
        <f t="shared" si="4"/>
        <v>30</v>
      </c>
      <c r="J53" s="63">
        <f t="shared" si="4"/>
        <v>20</v>
      </c>
      <c r="K53" s="63">
        <f t="shared" si="4"/>
        <v>40</v>
      </c>
      <c r="L53" s="63">
        <f t="shared" si="4"/>
        <v>75</v>
      </c>
      <c r="M53" s="63">
        <f t="shared" si="4"/>
        <v>20</v>
      </c>
      <c r="N53" s="63">
        <f t="shared" si="4"/>
        <v>10</v>
      </c>
    </row>
    <row r="54" spans="1:14" ht="12" customHeight="1">
      <c r="A54" t="s">
        <v>26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</row>
    <row r="55" spans="1:14" ht="12" customHeight="1">
      <c r="A55" t="s">
        <v>24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</row>
    <row r="56" spans="1:14" ht="12" customHeight="1">
      <c r="A56" t="s">
        <v>17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</row>
    <row r="57" spans="1:14" ht="12" customHeight="1">
      <c r="A57" s="4" t="s">
        <v>18</v>
      </c>
      <c r="B57" s="64">
        <v>20</v>
      </c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</row>
    <row r="58" spans="1:14" ht="12" customHeight="1">
      <c r="A58" s="4"/>
      <c r="B58" s="5"/>
      <c r="C58" s="1"/>
      <c r="D58" s="1"/>
    </row>
    <row r="59" spans="1:14" ht="12" customHeight="1">
      <c r="B59" s="5" t="s">
        <v>19</v>
      </c>
      <c r="C59" s="1"/>
      <c r="D59" s="1"/>
      <c r="F59" s="53"/>
    </row>
    <row r="60" spans="1:14" ht="12" customHeight="1">
      <c r="A60" s="1" t="s">
        <v>27</v>
      </c>
      <c r="B60" s="4"/>
      <c r="C60" s="1"/>
      <c r="D60" s="1"/>
    </row>
    <row r="61" spans="1:14" ht="12" customHeight="1">
      <c r="B61" s="4"/>
    </row>
    <row r="62" spans="1:14" ht="12" customHeight="1">
      <c r="B62" s="6" t="s">
        <v>28</v>
      </c>
    </row>
    <row r="63" spans="1:14" ht="12" customHeight="1">
      <c r="B63" s="4"/>
    </row>
    <row r="64" spans="1:14" ht="12" customHeight="1">
      <c r="B64" s="4" t="s">
        <v>29</v>
      </c>
    </row>
    <row r="65" spans="1:7" ht="12" customHeight="1">
      <c r="B65" s="4" t="s">
        <v>30</v>
      </c>
    </row>
    <row r="66" spans="1:7" ht="12" customHeight="1">
      <c r="B66" s="4" t="s">
        <v>31</v>
      </c>
    </row>
    <row r="67" spans="1:7" ht="12" customHeight="1"/>
    <row r="68" spans="1:7" ht="12" customHeight="1">
      <c r="B68" s="48" t="s">
        <v>32</v>
      </c>
      <c r="C68" s="49"/>
      <c r="D68" s="49"/>
      <c r="E68" s="49"/>
      <c r="F68" s="49"/>
      <c r="G68" s="58"/>
    </row>
    <row r="69" spans="1:7" ht="12" customHeight="1">
      <c r="B69" s="7"/>
      <c r="C69" s="7"/>
      <c r="E69" s="7"/>
      <c r="F69" s="7"/>
      <c r="G69" s="7"/>
    </row>
    <row r="70" spans="1:7" ht="12" customHeight="1">
      <c r="B70" s="13" t="s">
        <v>33</v>
      </c>
      <c r="C70" s="13">
        <v>1</v>
      </c>
      <c r="D70" s="13">
        <v>2</v>
      </c>
      <c r="E70" s="13">
        <v>3</v>
      </c>
      <c r="F70" s="13">
        <v>4</v>
      </c>
      <c r="G70" s="13" t="s">
        <v>34</v>
      </c>
    </row>
    <row r="71" spans="1:7" ht="12" customHeight="1">
      <c r="A71" s="9" t="s">
        <v>35</v>
      </c>
      <c r="B71" s="7"/>
      <c r="C71" s="59">
        <f>G71/4</f>
        <v>1250</v>
      </c>
      <c r="D71" s="59">
        <f>G71/4</f>
        <v>1250</v>
      </c>
      <c r="E71" s="59">
        <f>G71/4</f>
        <v>1250</v>
      </c>
      <c r="F71" s="59">
        <f>G71/4</f>
        <v>1250</v>
      </c>
      <c r="G71" s="59">
        <v>5000</v>
      </c>
    </row>
    <row r="72" spans="1:7" ht="12" customHeight="1">
      <c r="A72" s="10" t="s">
        <v>36</v>
      </c>
      <c r="B72" s="8"/>
      <c r="C72" s="14"/>
      <c r="D72" s="14"/>
      <c r="E72" s="14"/>
      <c r="F72" s="14"/>
      <c r="G72" s="13"/>
    </row>
    <row r="73" spans="1:7" ht="12" customHeight="1">
      <c r="A73" s="9" t="s">
        <v>37</v>
      </c>
      <c r="B73" s="14">
        <v>1000</v>
      </c>
      <c r="C73" s="13"/>
      <c r="D73" s="13"/>
      <c r="E73" s="13"/>
      <c r="F73" s="13"/>
      <c r="G73" s="13"/>
    </row>
    <row r="74" spans="1:7" ht="12" customHeight="1">
      <c r="A74" s="9" t="s">
        <v>38</v>
      </c>
      <c r="B74" s="7"/>
      <c r="C74" s="59">
        <f>G74/4</f>
        <v>2000</v>
      </c>
      <c r="D74" s="59">
        <f>G74/4</f>
        <v>2000</v>
      </c>
      <c r="E74" s="59">
        <f>G74/4</f>
        <v>2000</v>
      </c>
      <c r="F74" s="59">
        <f>G74/4</f>
        <v>2000</v>
      </c>
      <c r="G74" s="59">
        <v>8000</v>
      </c>
    </row>
    <row r="75" spans="1:7" ht="12" customHeight="1">
      <c r="A75" s="10" t="s">
        <v>39</v>
      </c>
      <c r="B75" s="8"/>
      <c r="C75" s="14"/>
      <c r="D75" s="14"/>
      <c r="E75" s="14"/>
      <c r="F75" s="14"/>
      <c r="G75" s="13"/>
    </row>
    <row r="76" spans="1:7" ht="12" customHeight="1">
      <c r="A76" s="9" t="s">
        <v>40</v>
      </c>
      <c r="B76" s="14">
        <v>3500</v>
      </c>
      <c r="C76" s="13"/>
      <c r="D76" s="13"/>
      <c r="E76" s="13"/>
      <c r="F76" s="13"/>
      <c r="G76" s="13"/>
    </row>
    <row r="77" spans="1:7" ht="12" customHeight="1">
      <c r="A77" s="9" t="s">
        <v>41</v>
      </c>
      <c r="B77" s="7"/>
      <c r="C77" s="59">
        <f>G77/4</f>
        <v>750</v>
      </c>
      <c r="D77" s="59">
        <f>G77/4</f>
        <v>750</v>
      </c>
      <c r="E77" s="59">
        <f>G77/4</f>
        <v>750</v>
      </c>
      <c r="F77" s="59">
        <f>G77/4</f>
        <v>750</v>
      </c>
      <c r="G77" s="59">
        <v>3000</v>
      </c>
    </row>
    <row r="78" spans="1:7" ht="12" customHeight="1">
      <c r="A78" s="10" t="s">
        <v>42</v>
      </c>
      <c r="B78" s="8"/>
      <c r="C78" s="14"/>
      <c r="D78" s="14"/>
      <c r="E78" s="14"/>
      <c r="F78" s="14"/>
      <c r="G78" s="13"/>
    </row>
    <row r="79" spans="1:7" ht="12" customHeight="1">
      <c r="A79" s="9" t="s">
        <v>43</v>
      </c>
      <c r="B79" s="14">
        <v>500</v>
      </c>
      <c r="C79" s="13"/>
      <c r="D79" s="13"/>
      <c r="E79" s="13"/>
      <c r="F79" s="13"/>
      <c r="G79" s="13"/>
    </row>
    <row r="80" spans="1:7" ht="12" customHeight="1">
      <c r="A80" s="9" t="s">
        <v>44</v>
      </c>
      <c r="B80" s="7"/>
      <c r="C80" s="59">
        <f>G80/4</f>
        <v>750</v>
      </c>
      <c r="D80" s="59">
        <f>G80/4</f>
        <v>750</v>
      </c>
      <c r="E80" s="59">
        <f>G80/4</f>
        <v>750</v>
      </c>
      <c r="F80" s="59">
        <f>G80/4</f>
        <v>750</v>
      </c>
      <c r="G80" s="59">
        <v>3000</v>
      </c>
    </row>
    <row r="81" spans="1:7" ht="12" customHeight="1">
      <c r="A81" s="10" t="s">
        <v>45</v>
      </c>
      <c r="B81" s="8"/>
      <c r="C81" s="14"/>
      <c r="D81" s="14"/>
      <c r="E81" s="14"/>
      <c r="F81" s="14"/>
      <c r="G81" s="13"/>
    </row>
    <row r="82" spans="1:7" ht="12" customHeight="1">
      <c r="A82" s="9" t="s">
        <v>46</v>
      </c>
      <c r="B82" s="14">
        <v>1500</v>
      </c>
      <c r="C82" s="13"/>
      <c r="D82" s="13"/>
      <c r="E82" s="13"/>
      <c r="F82" s="13"/>
      <c r="G82" s="13"/>
    </row>
    <row r="83" spans="1:7" ht="12" customHeight="1">
      <c r="A83" s="9" t="s">
        <v>47</v>
      </c>
      <c r="B83" s="7"/>
      <c r="C83" s="59">
        <f>G83/4</f>
        <v>250</v>
      </c>
      <c r="D83" s="59">
        <f>G83/4</f>
        <v>250</v>
      </c>
      <c r="E83" s="59">
        <f>G83/4</f>
        <v>250</v>
      </c>
      <c r="F83" s="59">
        <f>G83/4</f>
        <v>250</v>
      </c>
      <c r="G83" s="59">
        <v>1000</v>
      </c>
    </row>
    <row r="84" spans="1:7" ht="12" customHeight="1">
      <c r="A84" s="10" t="s">
        <v>48</v>
      </c>
      <c r="B84" s="8"/>
      <c r="C84" s="14"/>
      <c r="D84" s="14"/>
      <c r="E84" s="14"/>
      <c r="F84" s="14"/>
      <c r="G84" s="13"/>
    </row>
    <row r="85" spans="1:7" ht="12" customHeight="1">
      <c r="A85" s="9" t="s">
        <v>49</v>
      </c>
      <c r="B85" s="14">
        <v>500</v>
      </c>
      <c r="C85" s="13"/>
      <c r="D85" s="13"/>
      <c r="E85" s="13"/>
      <c r="F85" s="13"/>
      <c r="G85" s="13"/>
    </row>
    <row r="86" spans="1:7" ht="12" customHeight="1"/>
    <row r="87" spans="1:7" ht="12" customHeight="1">
      <c r="A87" s="1" t="s">
        <v>50</v>
      </c>
      <c r="B87" s="1"/>
      <c r="C87" s="12"/>
      <c r="D87" s="12"/>
      <c r="E87" s="12"/>
      <c r="F87" s="12"/>
    </row>
    <row r="88" spans="1:7" ht="12" customHeight="1"/>
    <row r="89" spans="1:7" ht="12" customHeight="1"/>
    <row r="90" spans="1:7" ht="12" customHeight="1"/>
    <row r="91" spans="1:7" ht="12" customHeight="1"/>
    <row r="92" spans="1:7" ht="12" customHeight="1"/>
    <row r="93" spans="1:7" ht="12" customHeight="1"/>
    <row r="94" spans="1:7" ht="12" customHeight="1"/>
    <row r="95" spans="1:7" ht="12" customHeight="1"/>
    <row r="96" spans="1:7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</sheetData>
  <phoneticPr fontId="0" type="noConversion"/>
  <pageMargins left="0.39370078740157483" right="0.39370078740157483" top="0.39370078740157483" bottom="0.39370078740157483" header="0.11811023622047245" footer="0.51181102362204722"/>
  <pageSetup paperSize="9" scale="79" orientation="portrait" horizontalDpi="4294967292" verticalDpi="4294967292" r:id="rId1"/>
  <headerFooter alignWithMargins="0"/>
  <rowBreaks count="1" manualBreakCount="1">
    <brk id="4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G22"/>
  <sheetViews>
    <sheetView zoomScale="140" workbookViewId="0"/>
  </sheetViews>
  <sheetFormatPr baseColWidth="10" defaultRowHeight="12.75"/>
  <cols>
    <col min="1" max="1" width="16.28515625" style="71" customWidth="1"/>
    <col min="2" max="7" width="9.140625" style="71" customWidth="1"/>
    <col min="8" max="16384" width="11.42578125" style="71"/>
  </cols>
  <sheetData>
    <row r="2" spans="1:7">
      <c r="A2" s="66"/>
      <c r="B2" s="67" t="s">
        <v>59</v>
      </c>
      <c r="C2" s="68"/>
      <c r="D2" s="68"/>
      <c r="E2" s="68"/>
      <c r="F2" s="68"/>
      <c r="G2" s="69"/>
    </row>
    <row r="3" spans="1:7">
      <c r="A3" s="66"/>
      <c r="B3" s="70"/>
      <c r="C3" s="70"/>
      <c r="D3" s="70"/>
      <c r="E3" s="70"/>
      <c r="F3" s="70"/>
      <c r="G3" s="70"/>
    </row>
    <row r="4" spans="1:7">
      <c r="A4" s="66"/>
      <c r="B4" s="72"/>
      <c r="C4" s="72"/>
      <c r="D4" s="66"/>
      <c r="E4" s="72"/>
      <c r="F4" s="72"/>
      <c r="G4" s="72"/>
    </row>
    <row r="5" spans="1:7">
      <c r="A5" s="66"/>
      <c r="B5" s="73" t="s">
        <v>33</v>
      </c>
      <c r="C5" s="73">
        <v>1</v>
      </c>
      <c r="D5" s="73">
        <v>2</v>
      </c>
      <c r="E5" s="73">
        <v>3</v>
      </c>
      <c r="F5" s="73">
        <v>4</v>
      </c>
      <c r="G5" s="38" t="s">
        <v>58</v>
      </c>
    </row>
    <row r="6" spans="1:7">
      <c r="A6" s="74" t="s">
        <v>35</v>
      </c>
      <c r="B6" s="75"/>
      <c r="C6" s="82">
        <f>G6/4</f>
        <v>1250</v>
      </c>
      <c r="D6" s="82">
        <f>G6/4</f>
        <v>1250</v>
      </c>
      <c r="E6" s="82">
        <f>G6/4</f>
        <v>1250</v>
      </c>
      <c r="F6" s="82">
        <f>G6/4</f>
        <v>1250</v>
      </c>
      <c r="G6" s="82">
        <v>5000</v>
      </c>
    </row>
    <row r="7" spans="1:7">
      <c r="A7" s="76" t="s">
        <v>36</v>
      </c>
      <c r="B7" s="77"/>
      <c r="C7" s="40">
        <v>875</v>
      </c>
      <c r="D7" s="40">
        <v>3125</v>
      </c>
      <c r="E7" s="40"/>
      <c r="F7" s="40"/>
      <c r="G7" s="83"/>
    </row>
    <row r="8" spans="1:7">
      <c r="A8" s="33" t="s">
        <v>37</v>
      </c>
      <c r="B8" s="78">
        <v>1000</v>
      </c>
      <c r="C8" s="83">
        <f>B8+C7-C6</f>
        <v>625</v>
      </c>
      <c r="D8" s="83">
        <f>C8+D7-D6</f>
        <v>2500</v>
      </c>
      <c r="E8" s="83">
        <f>D8+E7-E6</f>
        <v>1250</v>
      </c>
      <c r="F8" s="83">
        <f>E8+F7-F6</f>
        <v>0</v>
      </c>
      <c r="G8" s="83"/>
    </row>
    <row r="9" spans="1:7">
      <c r="A9" s="74" t="s">
        <v>38</v>
      </c>
      <c r="B9" s="75"/>
      <c r="C9" s="82">
        <f>G9/4</f>
        <v>2000</v>
      </c>
      <c r="D9" s="82">
        <f>G9/4</f>
        <v>2000</v>
      </c>
      <c r="E9" s="82">
        <f>G9/4</f>
        <v>2000</v>
      </c>
      <c r="F9" s="82">
        <f>G9/4</f>
        <v>2000</v>
      </c>
      <c r="G9" s="82">
        <v>8000</v>
      </c>
    </row>
    <row r="10" spans="1:7">
      <c r="A10" s="76" t="s">
        <v>39</v>
      </c>
      <c r="B10" s="77"/>
      <c r="C10" s="40">
        <v>1500</v>
      </c>
      <c r="D10" s="40">
        <v>3000</v>
      </c>
      <c r="E10" s="40"/>
      <c r="F10" s="40"/>
      <c r="G10" s="83">
        <f>SUM(C10:F10)</f>
        <v>4500</v>
      </c>
    </row>
    <row r="11" spans="1:7">
      <c r="A11" s="33" t="s">
        <v>40</v>
      </c>
      <c r="B11" s="78">
        <v>3500</v>
      </c>
      <c r="C11" s="83">
        <f>B11+C10-C9</f>
        <v>3000</v>
      </c>
      <c r="D11" s="83">
        <f>C11+D10-D9</f>
        <v>4000</v>
      </c>
      <c r="E11" s="83">
        <f>D11+E10-E9</f>
        <v>2000</v>
      </c>
      <c r="F11" s="83">
        <f>E11+F10-F9</f>
        <v>0</v>
      </c>
      <c r="G11" s="83"/>
    </row>
    <row r="12" spans="1:7">
      <c r="A12" s="74" t="s">
        <v>41</v>
      </c>
      <c r="B12" s="75"/>
      <c r="C12" s="82">
        <f>G12/4</f>
        <v>750</v>
      </c>
      <c r="D12" s="82">
        <f>G12/4</f>
        <v>750</v>
      </c>
      <c r="E12" s="82">
        <f>G12/4</f>
        <v>750</v>
      </c>
      <c r="F12" s="82">
        <f>G12/4</f>
        <v>750</v>
      </c>
      <c r="G12" s="82">
        <v>3000</v>
      </c>
    </row>
    <row r="13" spans="1:7">
      <c r="A13" s="76" t="s">
        <v>42</v>
      </c>
      <c r="B13" s="77"/>
      <c r="C13" s="40">
        <v>625</v>
      </c>
      <c r="D13" s="40">
        <v>1875</v>
      </c>
      <c r="E13" s="40"/>
      <c r="F13" s="40"/>
      <c r="G13" s="83"/>
    </row>
    <row r="14" spans="1:7">
      <c r="A14" s="33" t="s">
        <v>43</v>
      </c>
      <c r="B14" s="78">
        <v>500</v>
      </c>
      <c r="C14" s="83">
        <f>B14+C13-C12</f>
        <v>375</v>
      </c>
      <c r="D14" s="83">
        <f>C14+D13-D12</f>
        <v>1500</v>
      </c>
      <c r="E14" s="83">
        <f>D14+E13-E12</f>
        <v>750</v>
      </c>
      <c r="F14" s="83">
        <f>E14+F13-F12</f>
        <v>0</v>
      </c>
      <c r="G14" s="83"/>
    </row>
    <row r="15" spans="1:7">
      <c r="A15" s="74" t="s">
        <v>44</v>
      </c>
      <c r="B15" s="75"/>
      <c r="C15" s="82">
        <f>G15/4</f>
        <v>750</v>
      </c>
      <c r="D15" s="82">
        <f>G15/4</f>
        <v>750</v>
      </c>
      <c r="E15" s="82">
        <f>G15/4</f>
        <v>750</v>
      </c>
      <c r="F15" s="82">
        <f>G15/4</f>
        <v>750</v>
      </c>
      <c r="G15" s="82">
        <v>3000</v>
      </c>
    </row>
    <row r="16" spans="1:7">
      <c r="A16" s="76" t="s">
        <v>45</v>
      </c>
      <c r="B16" s="77"/>
      <c r="C16" s="40"/>
      <c r="D16" s="40">
        <v>375</v>
      </c>
      <c r="E16" s="40">
        <v>1125</v>
      </c>
      <c r="F16" s="40"/>
      <c r="G16" s="83"/>
    </row>
    <row r="17" spans="1:7">
      <c r="A17" s="33" t="s">
        <v>46</v>
      </c>
      <c r="B17" s="78">
        <v>1500</v>
      </c>
      <c r="C17" s="83">
        <f>B17+C16-C15</f>
        <v>750</v>
      </c>
      <c r="D17" s="83">
        <f>C17+D16-D15</f>
        <v>375</v>
      </c>
      <c r="E17" s="83">
        <f>D17+E16-E15</f>
        <v>750</v>
      </c>
      <c r="F17" s="83">
        <f>E17+F16-F15</f>
        <v>0</v>
      </c>
      <c r="G17" s="83"/>
    </row>
    <row r="18" spans="1:7">
      <c r="A18" s="74" t="s">
        <v>47</v>
      </c>
      <c r="B18" s="75"/>
      <c r="C18" s="82">
        <f>G18/4</f>
        <v>250</v>
      </c>
      <c r="D18" s="82">
        <f>G18/4</f>
        <v>250</v>
      </c>
      <c r="E18" s="82">
        <f>G18/4</f>
        <v>250</v>
      </c>
      <c r="F18" s="82">
        <f>G18/4</f>
        <v>250</v>
      </c>
      <c r="G18" s="82">
        <v>1000</v>
      </c>
    </row>
    <row r="19" spans="1:7">
      <c r="A19" s="76" t="s">
        <v>48</v>
      </c>
      <c r="B19" s="77"/>
      <c r="C19" s="40"/>
      <c r="D19" s="40">
        <v>125</v>
      </c>
      <c r="E19" s="40">
        <v>375</v>
      </c>
      <c r="F19" s="40"/>
      <c r="G19" s="83"/>
    </row>
    <row r="20" spans="1:7">
      <c r="A20" s="79" t="s">
        <v>49</v>
      </c>
      <c r="B20" s="78">
        <v>500</v>
      </c>
      <c r="C20" s="83">
        <f>B20+C19-C18</f>
        <v>250</v>
      </c>
      <c r="D20" s="83">
        <f>C20+D19-D18</f>
        <v>125</v>
      </c>
      <c r="E20" s="83">
        <f>D20+E19-E18</f>
        <v>250</v>
      </c>
      <c r="F20" s="83">
        <f>E20+F19-F18</f>
        <v>0</v>
      </c>
      <c r="G20" s="83"/>
    </row>
    <row r="21" spans="1:7">
      <c r="A21" s="66"/>
      <c r="B21" s="66"/>
      <c r="C21" s="66"/>
      <c r="D21" s="66"/>
      <c r="E21" s="66"/>
      <c r="F21" s="66"/>
      <c r="G21" s="66"/>
    </row>
    <row r="22" spans="1:7">
      <c r="A22" s="80" t="s">
        <v>50</v>
      </c>
      <c r="B22" s="81"/>
      <c r="C22" s="42">
        <f>C7+C10+C13+C16+C19</f>
        <v>3000</v>
      </c>
      <c r="D22" s="42">
        <f>D7+D10+D13+D16+D19</f>
        <v>8500</v>
      </c>
      <c r="E22" s="42">
        <f>E7+E10+E13+E16+E19</f>
        <v>1500</v>
      </c>
      <c r="F22" s="42">
        <f>F7+F10+F13+F16+F19</f>
        <v>0</v>
      </c>
      <c r="G22" s="38">
        <f>SUM(C22:F22)</f>
        <v>13000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PIC</vt:lpstr>
      <vt:lpstr>PDP</vt:lpstr>
      <vt:lpstr>PIC!Zone_d_impression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</dc:creator>
  <cp:lastModifiedBy>GERARD</cp:lastModifiedBy>
  <cp:lastPrinted>2009-01-09T10:41:26Z</cp:lastPrinted>
  <dcterms:created xsi:type="dcterms:W3CDTF">1998-12-11T09:37:14Z</dcterms:created>
  <dcterms:modified xsi:type="dcterms:W3CDTF">2017-09-23T08:20:09Z</dcterms:modified>
</cp:coreProperties>
</file>