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55" windowWidth="8850" windowHeight="5775"/>
  </bookViews>
  <sheets>
    <sheet name="LOGISA" sheetId="1" r:id="rId1"/>
  </sheets>
  <calcPr calcId="125725"/>
</workbook>
</file>

<file path=xl/calcChain.xml><?xml version="1.0" encoding="utf-8"?>
<calcChain xmlns="http://schemas.openxmlformats.org/spreadsheetml/2006/main">
  <c r="D20" i="1"/>
  <c r="D6"/>
  <c r="E25"/>
  <c r="F25"/>
  <c r="D12"/>
  <c r="D19"/>
  <c r="D21"/>
  <c r="D16"/>
  <c r="D25"/>
</calcChain>
</file>

<file path=xl/sharedStrings.xml><?xml version="1.0" encoding="utf-8"?>
<sst xmlns="http://schemas.openxmlformats.org/spreadsheetml/2006/main" count="107" uniqueCount="73">
  <si>
    <t>LOGISA</t>
  </si>
  <si>
    <t>Taux de détention des stocks</t>
  </si>
  <si>
    <t>par mois</t>
  </si>
  <si>
    <t>Coût de la PMB</t>
  </si>
  <si>
    <t>Prix de revente de 3 perceuses</t>
  </si>
  <si>
    <t>Taux horaire de ouvriers</t>
  </si>
  <si>
    <t>Temps réglage de la PMB</t>
  </si>
  <si>
    <t>heures</t>
  </si>
  <si>
    <t>Coût horaire de la PMB</t>
  </si>
  <si>
    <t>Calcul du pay-back</t>
  </si>
  <si>
    <t>Cash out flow</t>
  </si>
  <si>
    <t>Economies annuelles</t>
  </si>
  <si>
    <t>Pay-back</t>
  </si>
  <si>
    <t>Produit</t>
  </si>
  <si>
    <t>A</t>
  </si>
  <si>
    <t>B</t>
  </si>
  <si>
    <t>C</t>
  </si>
  <si>
    <t>Demande mensuelle</t>
  </si>
  <si>
    <t>Taux de demande horaire</t>
  </si>
  <si>
    <t>Coût direct en sortie du formage</t>
  </si>
  <si>
    <t>Temps unitaire de perçage (h)</t>
  </si>
  <si>
    <t>Taux de production horaire</t>
  </si>
  <si>
    <t>Question 1</t>
  </si>
  <si>
    <t>Charge mensuelle</t>
  </si>
  <si>
    <t>Capacité mensuelle</t>
  </si>
  <si>
    <t>Temps disponible pour les réglages</t>
  </si>
  <si>
    <t>Nombre de réglages maxi</t>
  </si>
  <si>
    <t>Nombre de campagnes possible</t>
  </si>
  <si>
    <t>Question 2</t>
  </si>
  <si>
    <t>Calcul de la périodicité de lancement d'une séquence A-B-C</t>
  </si>
  <si>
    <t>Coût en sortie formage</t>
  </si>
  <si>
    <t>Coût MOD perçage</t>
  </si>
  <si>
    <t>Coût machine</t>
  </si>
  <si>
    <t>Coût en sortie perçage</t>
  </si>
  <si>
    <t>Coût amont + aval</t>
  </si>
  <si>
    <t>DiCi</t>
  </si>
  <si>
    <t xml:space="preserve"> 1 - di/pi</t>
  </si>
  <si>
    <t>DiCi . (1 - di/pi)</t>
  </si>
  <si>
    <t>Nombre optimal de campagnes par mois</t>
  </si>
  <si>
    <t>Nombre de campagnes retenu</t>
  </si>
  <si>
    <t>Quantité de lancement</t>
  </si>
  <si>
    <t>Durée de fabrication d'une série (h)</t>
  </si>
  <si>
    <t>Stock maximum sortie perçage</t>
  </si>
  <si>
    <t>Stock moyen sortie perçage</t>
  </si>
  <si>
    <t>Valeur du stock sortie perçage</t>
  </si>
  <si>
    <t>Temps d'écoulement moyen (heures)</t>
  </si>
  <si>
    <t>Question 3</t>
  </si>
  <si>
    <t>Estimation des stocks amont de la PMB</t>
  </si>
  <si>
    <t>Les stocks maxi en début de série doivent être au moins égaux</t>
  </si>
  <si>
    <t>aux stocks maxi qui sont constitués par la PMB pendant la fabrication d'un lot.</t>
  </si>
  <si>
    <t>mais ils sont valorisés au coût sortie formage</t>
  </si>
  <si>
    <t>Stock maxi sortie formage</t>
  </si>
  <si>
    <t>Stock moyen sortie formage</t>
  </si>
  <si>
    <t>Valeur du stock sortie formage</t>
  </si>
  <si>
    <t>Valeur totale investie dans les stocks</t>
  </si>
  <si>
    <t>Nouveau cash out flow</t>
  </si>
  <si>
    <t>Calcul des cycles</t>
  </si>
  <si>
    <t>Temps d'écoulement amont</t>
  </si>
  <si>
    <t>Temps d'écoulement aval</t>
  </si>
  <si>
    <t>Total (heures)</t>
  </si>
  <si>
    <t>Cycle (jours)</t>
  </si>
  <si>
    <t>€/h</t>
  </si>
  <si>
    <t>€</t>
  </si>
  <si>
    <t>Coût de réglage</t>
  </si>
  <si>
    <t>Horaire mensuel</t>
  </si>
  <si>
    <t>Total</t>
  </si>
  <si>
    <t>années</t>
  </si>
  <si>
    <t>Données</t>
  </si>
  <si>
    <t>Salaire mensuel</t>
  </si>
  <si>
    <t>Horaire annuel</t>
  </si>
  <si>
    <t>Cycle amont 3 jours (5 jours - 2 jours de percage)</t>
  </si>
  <si>
    <t>Horaire journalier</t>
  </si>
  <si>
    <t>Charge/capacité (hors temps de réglage)</t>
  </si>
</sst>
</file>

<file path=xl/styles.xml><?xml version="1.0" encoding="utf-8"?>
<styleSheet xmlns="http://schemas.openxmlformats.org/spreadsheetml/2006/main">
  <numFmts count="2">
    <numFmt numFmtId="173" formatCode="0.000"/>
    <numFmt numFmtId="174" formatCode="0.0"/>
  </numFmts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5" borderId="0" xfId="0" applyNumberFormat="1" applyFont="1" applyFill="1"/>
    <xf numFmtId="0" fontId="2" fillId="0" borderId="0" xfId="0" applyFont="1"/>
    <xf numFmtId="0" fontId="1" fillId="0" borderId="0" xfId="0" applyNumberFormat="1" applyFont="1"/>
    <xf numFmtId="0" fontId="3" fillId="0" borderId="0" xfId="0" applyNumberFormat="1" applyFont="1"/>
    <xf numFmtId="0" fontId="1" fillId="4" borderId="0" xfId="0" applyNumberFormat="1" applyFont="1" applyFill="1"/>
    <xf numFmtId="0" fontId="2" fillId="0" borderId="0" xfId="0" applyNumberFormat="1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NumberFormat="1" applyFont="1"/>
    <xf numFmtId="9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2" fontId="1" fillId="0" borderId="0" xfId="0" applyNumberFormat="1" applyFont="1"/>
    <xf numFmtId="174" fontId="2" fillId="0" borderId="0" xfId="0" applyNumberFormat="1" applyFont="1" applyAlignment="1">
      <alignment horizontal="left"/>
    </xf>
    <xf numFmtId="0" fontId="1" fillId="2" borderId="5" xfId="0" applyNumberFormat="1" applyFont="1" applyFill="1" applyBorder="1"/>
    <xf numFmtId="0" fontId="1" fillId="2" borderId="6" xfId="0" applyNumberFormat="1" applyFont="1" applyFill="1" applyBorder="1"/>
    <xf numFmtId="0" fontId="1" fillId="2" borderId="8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2" fillId="0" borderId="4" xfId="0" applyNumberFormat="1" applyFont="1" applyBorder="1"/>
    <xf numFmtId="173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1" fillId="2" borderId="8" xfId="0" applyNumberFormat="1" applyFont="1" applyFill="1" applyBorder="1" applyAlignment="1">
      <alignment horizontal="right"/>
    </xf>
    <xf numFmtId="0" fontId="2" fillId="0" borderId="5" xfId="0" applyNumberFormat="1" applyFont="1" applyBorder="1"/>
    <xf numFmtId="0" fontId="2" fillId="0" borderId="6" xfId="0" applyNumberFormat="1" applyFont="1" applyBorder="1"/>
    <xf numFmtId="173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2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/>
    <xf numFmtId="2" fontId="2" fillId="3" borderId="0" xfId="0" applyNumberFormat="1" applyFont="1" applyFill="1"/>
    <xf numFmtId="10" fontId="2" fillId="4" borderId="0" xfId="0" applyNumberFormat="1" applyFont="1" applyFill="1"/>
    <xf numFmtId="2" fontId="2" fillId="0" borderId="0" xfId="0" applyNumberFormat="1" applyFont="1"/>
    <xf numFmtId="2" fontId="2" fillId="4" borderId="8" xfId="0" applyNumberFormat="1" applyFont="1" applyFill="1" applyBorder="1"/>
    <xf numFmtId="2" fontId="2" fillId="0" borderId="2" xfId="0" applyNumberFormat="1" applyFont="1" applyBorder="1"/>
    <xf numFmtId="0" fontId="2" fillId="0" borderId="9" xfId="0" applyFont="1" applyBorder="1"/>
    <xf numFmtId="0" fontId="2" fillId="0" borderId="2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0" fontId="2" fillId="0" borderId="7" xfId="0" applyFont="1" applyBorder="1"/>
    <xf numFmtId="1" fontId="2" fillId="4" borderId="0" xfId="0" applyNumberFormat="1" applyFont="1" applyFill="1"/>
    <xf numFmtId="1" fontId="2" fillId="0" borderId="0" xfId="0" applyNumberFormat="1" applyFont="1"/>
    <xf numFmtId="2" fontId="1" fillId="4" borderId="0" xfId="0" applyNumberFormat="1" applyFont="1" applyFill="1"/>
    <xf numFmtId="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tabSelected="1" workbookViewId="0"/>
  </sheetViews>
  <sheetFormatPr baseColWidth="10" defaultRowHeight="12.75"/>
  <cols>
    <col min="1" max="1" width="11.42578125" style="2"/>
    <col min="2" max="2" width="20.5703125" style="2" customWidth="1"/>
    <col min="3" max="3" width="9.7109375" style="2" customWidth="1"/>
    <col min="4" max="16384" width="11.42578125" style="2"/>
  </cols>
  <sheetData>
    <row r="1" spans="1:6">
      <c r="A1" s="1" t="s">
        <v>0</v>
      </c>
    </row>
    <row r="2" spans="1:6">
      <c r="A2" s="3"/>
      <c r="B2" s="4"/>
    </row>
    <row r="3" spans="1:6">
      <c r="A3" s="4"/>
      <c r="B3" s="4"/>
    </row>
    <row r="4" spans="1:6">
      <c r="A4" s="5" t="s">
        <v>67</v>
      </c>
      <c r="B4" s="4"/>
    </row>
    <row r="5" spans="1:6">
      <c r="A5" s="6" t="s">
        <v>71</v>
      </c>
      <c r="B5" s="4"/>
      <c r="D5" s="2">
        <v>7</v>
      </c>
      <c r="E5" s="2" t="s">
        <v>7</v>
      </c>
    </row>
    <row r="6" spans="1:6">
      <c r="A6" s="2" t="s">
        <v>64</v>
      </c>
      <c r="D6" s="2">
        <f>4*35</f>
        <v>140</v>
      </c>
      <c r="E6" s="2" t="s">
        <v>7</v>
      </c>
    </row>
    <row r="7" spans="1:6">
      <c r="A7" s="2" t="s">
        <v>69</v>
      </c>
      <c r="C7" s="7"/>
      <c r="D7" s="2">
        <v>1600</v>
      </c>
      <c r="E7" s="8" t="s">
        <v>7</v>
      </c>
    </row>
    <row r="8" spans="1:6">
      <c r="A8" s="9" t="s">
        <v>1</v>
      </c>
      <c r="D8" s="10">
        <v>0.02</v>
      </c>
      <c r="E8" s="9" t="s">
        <v>2</v>
      </c>
    </row>
    <row r="9" spans="1:6">
      <c r="A9" s="9" t="s">
        <v>3</v>
      </c>
      <c r="D9" s="9">
        <v>100000</v>
      </c>
      <c r="E9" s="9" t="s">
        <v>62</v>
      </c>
    </row>
    <row r="10" spans="1:6">
      <c r="A10" s="9" t="s">
        <v>4</v>
      </c>
      <c r="D10" s="9">
        <v>12000</v>
      </c>
      <c r="E10" s="9" t="s">
        <v>62</v>
      </c>
    </row>
    <row r="11" spans="1:6">
      <c r="A11" s="9" t="s">
        <v>68</v>
      </c>
      <c r="D11" s="9">
        <v>20000</v>
      </c>
      <c r="E11" s="9" t="s">
        <v>62</v>
      </c>
    </row>
    <row r="12" spans="1:6">
      <c r="A12" s="9" t="s">
        <v>5</v>
      </c>
      <c r="D12" s="9">
        <f>D11/D7</f>
        <v>12.5</v>
      </c>
      <c r="E12" s="9" t="s">
        <v>61</v>
      </c>
    </row>
    <row r="13" spans="1:6">
      <c r="A13" s="9"/>
      <c r="D13" s="9"/>
      <c r="E13" s="9"/>
    </row>
    <row r="14" spans="1:6">
      <c r="A14" s="9" t="s">
        <v>6</v>
      </c>
      <c r="D14" s="9">
        <v>4</v>
      </c>
      <c r="E14" s="9" t="s">
        <v>7</v>
      </c>
    </row>
    <row r="15" spans="1:6">
      <c r="A15" s="9" t="s">
        <v>8</v>
      </c>
      <c r="D15" s="9">
        <v>12</v>
      </c>
      <c r="E15" s="9" t="s">
        <v>62</v>
      </c>
      <c r="F15" s="11"/>
    </row>
    <row r="16" spans="1:6">
      <c r="A16" s="2" t="s">
        <v>63</v>
      </c>
      <c r="D16" s="12">
        <f>D14*D15</f>
        <v>48</v>
      </c>
      <c r="E16" s="9" t="s">
        <v>62</v>
      </c>
      <c r="F16" s="11"/>
    </row>
    <row r="17" spans="1:7">
      <c r="D17" s="12"/>
      <c r="E17" s="9"/>
      <c r="F17" s="11"/>
    </row>
    <row r="18" spans="1:7">
      <c r="A18" s="3" t="s">
        <v>9</v>
      </c>
      <c r="B18" s="3"/>
      <c r="C18" s="3"/>
      <c r="D18" s="11"/>
      <c r="E18" s="11"/>
      <c r="F18" s="11"/>
    </row>
    <row r="19" spans="1:7">
      <c r="B19" s="9" t="s">
        <v>10</v>
      </c>
      <c r="C19" s="3"/>
      <c r="D19" s="9">
        <f>D9-D10</f>
        <v>88000</v>
      </c>
      <c r="E19" s="9" t="s">
        <v>62</v>
      </c>
      <c r="F19" s="11"/>
    </row>
    <row r="20" spans="1:7">
      <c r="B20" s="9" t="s">
        <v>11</v>
      </c>
      <c r="C20" s="3"/>
      <c r="D20" s="9">
        <f>2*D11</f>
        <v>40000</v>
      </c>
      <c r="E20" s="9" t="s">
        <v>62</v>
      </c>
      <c r="F20" s="11"/>
    </row>
    <row r="21" spans="1:7">
      <c r="B21" s="3" t="s">
        <v>12</v>
      </c>
      <c r="C21" s="3"/>
      <c r="D21" s="13">
        <f>D19/D20</f>
        <v>2.2000000000000002</v>
      </c>
      <c r="E21" s="14" t="s">
        <v>66</v>
      </c>
      <c r="F21" s="11"/>
    </row>
    <row r="22" spans="1:7">
      <c r="A22" s="3"/>
      <c r="B22" s="3"/>
      <c r="C22" s="3"/>
      <c r="D22" s="11"/>
      <c r="E22" s="11"/>
      <c r="F22" s="11"/>
    </row>
    <row r="23" spans="1:7">
      <c r="A23" s="15" t="s">
        <v>13</v>
      </c>
      <c r="B23" s="16"/>
      <c r="C23" s="16"/>
      <c r="D23" s="17" t="s">
        <v>14</v>
      </c>
      <c r="E23" s="17" t="s">
        <v>15</v>
      </c>
      <c r="F23" s="17" t="s">
        <v>16</v>
      </c>
    </row>
    <row r="24" spans="1:7">
      <c r="A24" s="18" t="s">
        <v>17</v>
      </c>
      <c r="D24" s="19">
        <v>1120</v>
      </c>
      <c r="E24" s="19">
        <v>420</v>
      </c>
      <c r="F24" s="19">
        <v>1540</v>
      </c>
    </row>
    <row r="25" spans="1:7">
      <c r="A25" s="18" t="s">
        <v>18</v>
      </c>
      <c r="D25" s="20">
        <f>D24/$D$6</f>
        <v>8</v>
      </c>
      <c r="E25" s="20">
        <f>E24/$D$6</f>
        <v>3</v>
      </c>
      <c r="F25" s="20">
        <f>F24/$D$6</f>
        <v>11</v>
      </c>
    </row>
    <row r="26" spans="1:7">
      <c r="A26" s="18" t="s">
        <v>19</v>
      </c>
      <c r="D26" s="19">
        <v>6</v>
      </c>
      <c r="E26" s="19">
        <v>10</v>
      </c>
      <c r="F26" s="19">
        <v>8</v>
      </c>
    </row>
    <row r="27" spans="1:7">
      <c r="A27" s="21" t="s">
        <v>20</v>
      </c>
      <c r="B27" s="22"/>
      <c r="C27" s="22"/>
      <c r="D27" s="23">
        <v>0.03</v>
      </c>
      <c r="E27" s="23">
        <v>4.8000000000000001E-2</v>
      </c>
      <c r="F27" s="23">
        <v>4.4999999999999998E-2</v>
      </c>
    </row>
    <row r="29" spans="1:7">
      <c r="D29" s="24"/>
      <c r="E29" s="24"/>
      <c r="F29" s="24"/>
    </row>
    <row r="30" spans="1:7">
      <c r="A30" s="5" t="s">
        <v>22</v>
      </c>
      <c r="D30" s="17" t="s">
        <v>14</v>
      </c>
      <c r="E30" s="17" t="s">
        <v>15</v>
      </c>
      <c r="F30" s="17" t="s">
        <v>16</v>
      </c>
      <c r="G30" s="25" t="s">
        <v>65</v>
      </c>
    </row>
    <row r="31" spans="1:7">
      <c r="A31" s="26" t="s">
        <v>21</v>
      </c>
      <c r="B31" s="27"/>
      <c r="C31" s="27"/>
      <c r="D31" s="28"/>
      <c r="E31" s="28"/>
      <c r="F31" s="28"/>
      <c r="G31" s="29"/>
    </row>
    <row r="32" spans="1:7">
      <c r="A32" s="9" t="s">
        <v>23</v>
      </c>
      <c r="D32" s="30"/>
      <c r="E32" s="30"/>
      <c r="F32" s="30"/>
      <c r="G32" s="31"/>
    </row>
    <row r="33" spans="1:7">
      <c r="A33" s="9" t="s">
        <v>24</v>
      </c>
      <c r="G33" s="32"/>
    </row>
    <row r="34" spans="1:7">
      <c r="A34" s="9" t="s">
        <v>72</v>
      </c>
      <c r="D34" s="9"/>
      <c r="G34" s="33"/>
    </row>
    <row r="35" spans="1:7">
      <c r="A35" s="9" t="s">
        <v>25</v>
      </c>
      <c r="G35" s="34"/>
    </row>
    <row r="36" spans="1:7">
      <c r="A36" s="9" t="s">
        <v>26</v>
      </c>
      <c r="G36" s="34"/>
    </row>
    <row r="37" spans="1:7">
      <c r="A37" s="9" t="s">
        <v>27</v>
      </c>
      <c r="G37" s="35"/>
    </row>
    <row r="39" spans="1:7">
      <c r="A39" s="5" t="s">
        <v>28</v>
      </c>
    </row>
    <row r="40" spans="1:7">
      <c r="A40" s="3" t="s">
        <v>29</v>
      </c>
    </row>
    <row r="42" spans="1:7">
      <c r="A42" s="15" t="s">
        <v>13</v>
      </c>
      <c r="B42" s="16"/>
      <c r="C42" s="16"/>
      <c r="D42" s="17" t="s">
        <v>14</v>
      </c>
      <c r="E42" s="17" t="s">
        <v>15</v>
      </c>
      <c r="F42" s="17" t="s">
        <v>16</v>
      </c>
      <c r="G42" s="25" t="s">
        <v>65</v>
      </c>
    </row>
    <row r="43" spans="1:7">
      <c r="A43" s="18" t="s">
        <v>30</v>
      </c>
      <c r="D43" s="36"/>
      <c r="E43" s="36"/>
      <c r="F43" s="36"/>
      <c r="G43" s="37"/>
    </row>
    <row r="44" spans="1:7">
      <c r="A44" s="18" t="s">
        <v>31</v>
      </c>
      <c r="D44" s="36"/>
      <c r="E44" s="36"/>
      <c r="F44" s="36"/>
      <c r="G44" s="38"/>
    </row>
    <row r="45" spans="1:7">
      <c r="A45" s="18" t="s">
        <v>32</v>
      </c>
      <c r="D45" s="36"/>
      <c r="E45" s="36"/>
      <c r="F45" s="36"/>
      <c r="G45" s="38"/>
    </row>
    <row r="46" spans="1:7">
      <c r="A46" s="18" t="s">
        <v>33</v>
      </c>
      <c r="D46" s="36"/>
      <c r="E46" s="36"/>
      <c r="F46" s="36"/>
      <c r="G46" s="38"/>
    </row>
    <row r="47" spans="1:7">
      <c r="A47" s="18" t="s">
        <v>34</v>
      </c>
      <c r="D47" s="36"/>
      <c r="E47" s="36"/>
      <c r="F47" s="36"/>
      <c r="G47" s="38"/>
    </row>
    <row r="48" spans="1:7">
      <c r="A48" s="18" t="s">
        <v>35</v>
      </c>
      <c r="D48" s="39"/>
      <c r="E48" s="39"/>
      <c r="F48" s="39"/>
      <c r="G48" s="38"/>
    </row>
    <row r="49" spans="1:7">
      <c r="A49" s="18" t="s">
        <v>36</v>
      </c>
      <c r="D49" s="36"/>
      <c r="E49" s="36"/>
      <c r="F49" s="36"/>
      <c r="G49" s="38"/>
    </row>
    <row r="50" spans="1:7">
      <c r="A50" s="21" t="s">
        <v>37</v>
      </c>
      <c r="B50" s="22"/>
      <c r="C50" s="22"/>
      <c r="D50" s="40"/>
      <c r="E50" s="40"/>
      <c r="F50" s="40"/>
      <c r="G50" s="40"/>
    </row>
    <row r="52" spans="1:7">
      <c r="A52" s="9" t="s">
        <v>38</v>
      </c>
      <c r="G52" s="32"/>
    </row>
    <row r="53" spans="1:7">
      <c r="A53" s="9" t="s">
        <v>39</v>
      </c>
      <c r="G53" s="35"/>
    </row>
    <row r="55" spans="1:7">
      <c r="A55" s="15" t="s">
        <v>13</v>
      </c>
      <c r="B55" s="16"/>
      <c r="C55" s="16"/>
      <c r="D55" s="17" t="s">
        <v>14</v>
      </c>
      <c r="E55" s="17" t="s">
        <v>15</v>
      </c>
      <c r="F55" s="17" t="s">
        <v>16</v>
      </c>
      <c r="G55" s="25" t="s">
        <v>65</v>
      </c>
    </row>
    <row r="56" spans="1:7">
      <c r="A56" s="18" t="s">
        <v>40</v>
      </c>
      <c r="D56" s="39"/>
      <c r="E56" s="39"/>
      <c r="F56" s="39"/>
      <c r="G56" s="37"/>
    </row>
    <row r="57" spans="1:7">
      <c r="A57" s="18" t="s">
        <v>41</v>
      </c>
      <c r="D57" s="36"/>
      <c r="E57" s="36"/>
      <c r="F57" s="36"/>
      <c r="G57" s="36"/>
    </row>
    <row r="58" spans="1:7">
      <c r="A58" s="18" t="s">
        <v>42</v>
      </c>
      <c r="D58" s="39"/>
      <c r="E58" s="39"/>
      <c r="F58" s="39"/>
      <c r="G58" s="38"/>
    </row>
    <row r="59" spans="1:7">
      <c r="A59" s="18" t="s">
        <v>43</v>
      </c>
      <c r="D59" s="39"/>
      <c r="E59" s="39"/>
      <c r="F59" s="39"/>
      <c r="G59" s="38"/>
    </row>
    <row r="60" spans="1:7">
      <c r="A60" s="18" t="s">
        <v>44</v>
      </c>
      <c r="D60" s="39"/>
      <c r="E60" s="39"/>
      <c r="F60" s="39"/>
      <c r="G60" s="39"/>
    </row>
    <row r="61" spans="1:7">
      <c r="A61" s="21" t="s">
        <v>45</v>
      </c>
      <c r="B61" s="22"/>
      <c r="C61" s="22"/>
      <c r="D61" s="40"/>
      <c r="E61" s="40"/>
      <c r="F61" s="40"/>
      <c r="G61" s="41"/>
    </row>
    <row r="63" spans="1:7">
      <c r="A63" s="5" t="s">
        <v>46</v>
      </c>
    </row>
    <row r="64" spans="1:7">
      <c r="A64" s="9" t="s">
        <v>47</v>
      </c>
    </row>
    <row r="65" spans="1:7">
      <c r="B65" s="9" t="s">
        <v>48</v>
      </c>
    </row>
    <row r="66" spans="1:7">
      <c r="B66" s="9" t="s">
        <v>49</v>
      </c>
    </row>
    <row r="67" spans="1:7">
      <c r="B67" s="9" t="s">
        <v>50</v>
      </c>
    </row>
    <row r="69" spans="1:7">
      <c r="A69" s="15" t="s">
        <v>13</v>
      </c>
      <c r="B69" s="16"/>
      <c r="C69" s="16"/>
      <c r="D69" s="17" t="s">
        <v>14</v>
      </c>
      <c r="E69" s="17" t="s">
        <v>15</v>
      </c>
      <c r="F69" s="17" t="s">
        <v>16</v>
      </c>
      <c r="G69" s="25" t="s">
        <v>65</v>
      </c>
    </row>
    <row r="70" spans="1:7">
      <c r="A70" s="18" t="s">
        <v>51</v>
      </c>
      <c r="D70" s="39"/>
      <c r="E70" s="39"/>
      <c r="F70" s="39"/>
      <c r="G70" s="37"/>
    </row>
    <row r="71" spans="1:7">
      <c r="A71" s="18" t="s">
        <v>52</v>
      </c>
      <c r="D71" s="39"/>
      <c r="E71" s="39"/>
      <c r="F71" s="39"/>
      <c r="G71" s="38"/>
    </row>
    <row r="72" spans="1:7">
      <c r="A72" s="18" t="s">
        <v>53</v>
      </c>
      <c r="D72" s="39"/>
      <c r="E72" s="39"/>
      <c r="F72" s="39"/>
      <c r="G72" s="39"/>
    </row>
    <row r="73" spans="1:7">
      <c r="A73" s="21" t="s">
        <v>45</v>
      </c>
      <c r="B73" s="22"/>
      <c r="C73" s="22"/>
      <c r="D73" s="40"/>
      <c r="E73" s="40"/>
      <c r="F73" s="40"/>
      <c r="G73" s="40"/>
    </row>
    <row r="75" spans="1:7">
      <c r="D75" s="9" t="s">
        <v>54</v>
      </c>
      <c r="G75" s="42"/>
    </row>
    <row r="77" spans="1:7">
      <c r="E77" s="9" t="s">
        <v>55</v>
      </c>
      <c r="G77" s="43"/>
    </row>
    <row r="78" spans="1:7">
      <c r="E78" s="9" t="s">
        <v>11</v>
      </c>
      <c r="F78" s="3"/>
      <c r="G78" s="9"/>
    </row>
    <row r="79" spans="1:7">
      <c r="E79" s="3" t="s">
        <v>12</v>
      </c>
      <c r="F79" s="3"/>
      <c r="G79" s="44"/>
    </row>
    <row r="81" spans="1:6">
      <c r="A81" s="3" t="s">
        <v>56</v>
      </c>
    </row>
    <row r="82" spans="1:6">
      <c r="A82" s="15" t="s">
        <v>13</v>
      </c>
      <c r="B82" s="16"/>
      <c r="C82" s="16"/>
      <c r="D82" s="17" t="s">
        <v>14</v>
      </c>
      <c r="E82" s="17" t="s">
        <v>15</v>
      </c>
      <c r="F82" s="17" t="s">
        <v>16</v>
      </c>
    </row>
    <row r="83" spans="1:6">
      <c r="A83" s="18" t="s">
        <v>70</v>
      </c>
      <c r="D83" s="45"/>
      <c r="E83" s="45"/>
      <c r="F83" s="45"/>
    </row>
    <row r="84" spans="1:6">
      <c r="A84" s="18" t="s">
        <v>57</v>
      </c>
      <c r="D84" s="39"/>
      <c r="E84" s="39"/>
      <c r="F84" s="39"/>
    </row>
    <row r="85" spans="1:6">
      <c r="A85" s="18" t="s">
        <v>58</v>
      </c>
      <c r="D85" s="39"/>
      <c r="E85" s="39"/>
      <c r="F85" s="39"/>
    </row>
    <row r="86" spans="1:6">
      <c r="A86" s="18" t="s">
        <v>59</v>
      </c>
      <c r="D86" s="39"/>
      <c r="E86" s="39"/>
      <c r="F86" s="39"/>
    </row>
    <row r="87" spans="1:6">
      <c r="A87" s="21" t="s">
        <v>60</v>
      </c>
      <c r="B87" s="22"/>
      <c r="C87" s="22"/>
      <c r="D87" s="40"/>
      <c r="E87" s="40"/>
      <c r="F87" s="40"/>
    </row>
    <row r="89" spans="1:6">
      <c r="C89" s="4"/>
    </row>
  </sheetData>
  <phoneticPr fontId="0" type="noConversion"/>
  <pageMargins left="0.78740157480314998" right="0.78740157480314998" top="0.78740157480314998" bottom="0.78740157480314998" header="0.4921259845" footer="0.4921259845"/>
  <pageSetup paperSize="9" scale="67" orientation="portrait" horizontalDpi="4294967292" verticalDpi="4294967292" r:id="rId1"/>
  <headerFooter alignWithMargins="0">
    <oddHeader>&amp;F</oddHeader>
    <oddFooter>Page &amp;P</oddFooter>
  </headerFooter>
  <rowBreaks count="1" manualBreakCount="1">
    <brk id="5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LOGISA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2003-11-18T15:27:41Z</dcterms:created>
  <dcterms:modified xsi:type="dcterms:W3CDTF">2016-01-31T19:19:48Z</dcterms:modified>
</cp:coreProperties>
</file>